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069c3d2fb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vjera" sheetId="1" r:id="R28ae38b873d44462"/>
    <x:sheet xmlns:r="http://schemas.openxmlformats.org/officeDocument/2006/relationships" name="Podaci" sheetId="2" r:id="Rf7001b7373e54a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0%"/>
    <x:numFmt numFmtId="202" formatCode="0"/>
    <x:numFmt numFmtId="203" formatCode="0%"/>
  </x:numFmts>
  <x:fonts count="5">
    <x:font>
      <x:sz val="11"/>
      <x:name val="Carlito"/>
    </x:font>
    <x:font>
      <x:sz val="11"/>
      <x:color rgb="FF24342C"/>
      <x:name val="Arial"/>
    </x:font>
    <x:font>
      <x:b/>
      <x:sz val="16"/>
      <x:color rgb="FF24342C"/>
      <x:name val="Arial"/>
    </x:font>
    <x:font>
      <x:b/>
      <x:sz val="11"/>
      <x:color rgb="FF24342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4F0"/>
      </x:patternFill>
    </x:fill>
    <x:fill>
      <x:patternFill patternType="solid">
        <x:fgColor rgb="FFFFF8E5"/>
      </x:patternFill>
    </x:fill>
    <x:fill>
      <x:patternFill patternType="solid">
        <x:fgColor rgb="FF294C3D"/>
      </x:patternFill>
    </x:fill>
  </x:fills>
  <x:borders count="2">
    <x:border/>
    <x:border>
      <x:bottom style="thin">
        <x:color rgb="FF769784"/>
      </x:bottom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716d03f7b4ecb" /><Relationship Type="http://schemas.openxmlformats.org/officeDocument/2006/relationships/theme" Target="/xl/theme/theme1.xml" Id="R9c1235c395254654" /><Relationship Type="http://schemas.openxmlformats.org/officeDocument/2006/relationships/sharedStrings" Target="/xl/sharedStrings.xml" Id="Ra7c654d4408249a8" /><Relationship Type="http://schemas.openxmlformats.org/officeDocument/2006/relationships/worksheet" Target="/xl/worksheets/sheet1.xml" Id="R28ae38b873d44462" /><Relationship Type="http://schemas.openxmlformats.org/officeDocument/2006/relationships/worksheet" Target="/xl/worksheets/sheet2.xml" Id="Rf7001b7373e54a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94C3D"/>
  </x:sheetPr>
  <x:sheetViews>
    <x:sheetView showGridLines="0" workbookViewId="0"/>
  </x:sheetViews>
  <x:sheetFormatPr defaultRowHeight="15"/>
  <x:cols>
    <x:col min="1" max="1" width="35" hidden="0" customWidth="1"/>
    <x:col min="2" max="2" width="17" hidden="0" customWidth="1"/>
    <x:col min="3" max="3" width="4" hidden="0" customWidth="1"/>
    <x:col min="4" max="4" width="29" hidden="0" customWidth="1"/>
    <x:col min="5" max="5" width="23" hidden="0" customWidth="1"/>
    <x:col min="6" max="6" width="21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4" t="str">
        <x:v>Provjerite analizu prodajnog izvoza</x:v>
      </x:c>
      <x:c r="B2" s="5"/>
      <x:c r="C2" s="5"/>
      <x:c r="D2" s="5"/>
      <x:c r="E2" s="5"/>
      <x:c r="F2" s="5"/>
    </x:row>
    <x:row r="3" ht="24" customHeight="1">
      <x:c r="A3" s="2" t="str">
        <x:v>Izmišljeni podaci za vježbu. Svi iznosi su u eurima, bez PDV-a.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24" customHeight="1">
      <x:c r="A5" s="32" t="str">
        <x:v>Dovršene narudžbe</x:v>
      </x:c>
      <x:c r="B5" s="32" t="str">
        <x:v>Rezultat</x:v>
      </x:c>
      <x:c r="C5" s="2"/>
      <x:c r="D5" s="2" t="str">
        <x:v>Kako čitati rezultat</x:v>
      </x:c>
      <x:c r="E5" s="2"/>
      <x:c r="F5" s="2"/>
    </x:row>
    <x:row r="6" ht="24" customHeight="1">
      <x:c r="A6" s="13" t="str">
        <x:v>Prihod nakon popusta (€)</x:v>
      </x:c>
      <x:c r="B6" s="14" t="n">
        <x:f>SUMIFS('Podaci'!I6:I13,'Podaci'!H6:H13,"Dovršeno")</x:f>
        <x:v>715</x:v>
      </x:c>
      <x:c r="C6" s="2"/>
      <x:c r="D6" s="2" t="str">
        <x:v>Uključene su samo stavke sa statusom Dovršeno.</x:v>
      </x:c>
      <x:c r="E6" s="2"/>
      <x:c r="F6" s="2"/>
    </x:row>
    <x:row r="7" ht="24" customHeight="1">
      <x:c r="A7" s="13" t="str">
        <x:v>Nabavna vrijednost (€)</x:v>
      </x:c>
      <x:c r="B7" s="14" t="n">
        <x:f>SUMIFS('Podaci'!J6:J13,'Podaci'!H6:H13,"Dovršeno")</x:f>
        <x:v>450</x:v>
      </x:c>
      <x:c r="C7" s="2"/>
      <x:c r="D7" s="2" t="str">
        <x:v>Popust se primjenjuje na prodajnu cijenu.</x:v>
      </x:c>
      <x:c r="E7" s="2"/>
      <x:c r="F7" s="2"/>
    </x:row>
    <x:row r="8" ht="24" customHeight="1">
      <x:c r="A8" s="16" t="str">
        <x:v>Bruto razlika (€)</x:v>
      </x:c>
      <x:c r="B8" s="17" t="n">
        <x:f>B6-B7</x:f>
        <x:v>265</x:v>
      </x:c>
      <x:c r="C8" s="2"/>
      <x:c r="D8" s="2" t="str">
        <x:v>Bruto razlika = prihod − nabavna vrijednost.</x:v>
      </x:c>
      <x:c r="E8" s="2"/>
      <x:c r="F8" s="2"/>
    </x:row>
    <x:row r="9" ht="24" customHeight="1">
      <x:c r="A9" s="13" t="str">
        <x:v>Bruto marža</x:v>
      </x:c>
      <x:c r="B9" s="15" t="n">
        <x:f>IF(B6=0,"n.a.",B8/B6)</x:f>
        <x:v>0.3706293706293706</x:v>
      </x:c>
      <x:c r="C9" s="2"/>
      <x:c r="D9" s="2" t="str">
        <x:v>Bruto marža = ukupna bruto razlika / ukupni prihod.</x:v>
      </x:c>
      <x:c r="E9" s="2"/>
      <x:c r="F9" s="2"/>
    </x:row>
    <x:row r="10" ht="24" customHeight="1">
      <x:c r="A10" s="2" t="str">
        <x:v>Broj stavki</x:v>
      </x:c>
      <x:c r="B10" s="12" t="n">
        <x:f>COUNTIFS('Podaci'!H6:H13,"Dovršeno")</x:f>
        <x:v>6</x:v>
      </x:c>
      <x:c r="C10" s="2"/>
      <x:c r="D10" s="2" t="str">
        <x:v>Dvije stavke N001 pripadaju jednoj narudžbi.</x:v>
      </x:c>
      <x:c r="E10" s="2"/>
      <x:c r="F10" s="2"/>
    </x:row>
    <x:row r="11" ht="24" customHeight="1">
      <x:c r="A11" s="2" t="str">
        <x:v>Broj narudžbi</x:v>
      </x:c>
      <x:c r="B11" s="12" t="n">
        <x:f>SUM('Podaci'!L6:L13)</x:f>
        <x:v>5</x:v>
      </x:c>
      <x:c r="C11" s="2"/>
      <x:c r="D11" s="2"/>
      <x:c r="E11" s="2"/>
      <x:c r="F11" s="2"/>
    </x:row>
    <x:row r="12" ht="24" customHeight="1">
      <x:c r="A12" s="2" t="str">
        <x:v>Broj komada</x:v>
      </x:c>
      <x:c r="B12" s="12" t="n">
        <x:f>SUMIFS('Podaci'!D6:D13,'Podaci'!H6:H13,"Dovršeno")</x:f>
        <x:v>13</x:v>
      </x:c>
      <x:c r="C12" s="2"/>
      <x:c r="D12" s="2" t="str">
        <x:v>Ostali troškovi nisu uključeni u bruto razliku.</x:v>
      </x:c>
      <x:c r="E12" s="2"/>
      <x:c r="F12" s="2"/>
    </x:row>
    <x:row r="13" ht="24" customHeight="1">
      <x:c r="A13" s="2"/>
      <x:c r="B13" s="2"/>
      <x:c r="C13" s="2"/>
      <x:c r="D13" s="2"/>
      <x:c r="E13" s="2"/>
      <x:c r="F13" s="2"/>
    </x:row>
    <x:row r="14" ht="24" customHeight="1">
      <x:c r="A14" s="2"/>
      <x:c r="B14" s="2"/>
      <x:c r="C14" s="2"/>
      <x:c r="D14" s="2"/>
      <x:c r="E14" s="2"/>
      <x:c r="F14" s="2"/>
    </x:row>
    <x:row r="15" ht="24" customHeight="1">
      <x:c r="A15" s="9" t="str">
        <x:v>Isprobajte sami</x:v>
      </x:c>
      <x:c r="B15" s="2"/>
      <x:c r="C15" s="2"/>
      <x:c r="D15" s="2"/>
      <x:c r="E15" s="2"/>
      <x:c r="F15" s="2"/>
    </x:row>
    <x:row r="16" ht="24" customHeight="1">
      <x:c r="A16" s="2" t="str">
        <x:v>Za samostalan pokušaj koristite priloženi CSV s osam izvornih stupaca.</x:v>
      </x:c>
      <x:c r="B16" s="2"/>
      <x:c r="C16" s="2"/>
      <x:c r="D16" s="2"/>
      <x:c r="E16" s="2"/>
      <x:c r="F16" s="2"/>
    </x:row>
    <x:row r="17" ht="24" customHeight="1">
      <x:c r="A17" s="2" t="str">
        <x:v>Na listu Podaci stupci A–H sadrže ulaz, a I–L pokazuju izračune.</x:v>
      </x:c>
      <x:c r="B17" s="2"/>
      <x:c r="C17" s="2"/>
      <x:c r="D17" s="2"/>
      <x:c r="E17" s="2"/>
      <x:c r="F17" s="2"/>
    </x:row>
    <x:row r="18" ht="24" customHeight="1">
      <x:c r="A18" s="2" t="str">
        <x:v>Promijenite popust za N002 s 10% na 0%: ukupni prihod raste sa 715 na 735 €.</x:v>
      </x:c>
      <x:c r="B18" s="2"/>
      <x:c r="C18" s="2"/>
      <x:c r="D18" s="2"/>
      <x:c r="E18" s="2"/>
      <x:c r="F18" s="2"/>
    </x:row>
    <x:row r="19" ht="24" customHeight="1">
      <x:c r="A19" s="2" t="str">
        <x:v>Vratite 10% prije usporedbe s člankom. Primjer obuhvaća samo osam zadanih redaka.</x:v>
      </x:c>
      <x:c r="B19" s="2"/>
      <x:c r="C19" s="2"/>
      <x:c r="D19" s="2"/>
      <x:c r="E19" s="2"/>
      <x:c r="F19" s="2"/>
    </x:row>
    <x:row r="20" ht="24" customHeight="1">
      <x:c r="A20" s="2"/>
      <x:c r="B20" s="2"/>
      <x:c r="C20" s="2"/>
      <x:c r="D20" s="2"/>
      <x:c r="E20" s="2"/>
      <x:c r="F20" s="2"/>
    </x:row>
    <x:row r="21" ht="24" customHeight="1">
      <x:c r="A21" s="2" t="str">
        <x:v>Za nove izvoze najprije provjerite popunjenost polja, statuse i raspon formula.</x:v>
      </x:c>
      <x:c r="B21" s="2"/>
      <x:c r="C21" s="2"/>
      <x:c r="D21" s="2"/>
      <x:c r="E21" s="2"/>
      <x:c r="F21" s="2"/>
    </x:row>
    <x:row r="22" ht="24" customHeight="1">
      <x:c r="A22" s="2"/>
      <x:c r="B22" s="2"/>
      <x:c r="C22" s="2"/>
      <x:c r="D22" s="2"/>
      <x:c r="E22" s="2"/>
      <x:c r="F2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69784"/>
  </x:sheetPr>
  <x:sheetViews>
    <x:sheetView showGridLines="0" workbookViewId="0"/>
  </x:sheetViews>
  <x:sheetFormatPr defaultRowHeight="15"/>
  <x:cols>
    <x:col min="1" max="1" width="13" hidden="0" customWidth="1"/>
    <x:col min="2" max="2" width="9" hidden="0" customWidth="1"/>
    <x:col min="3" max="3" width="16" hidden="0" customWidth="1"/>
    <x:col min="4" max="4" width="10" hidden="0" customWidth="1"/>
    <x:col min="5" max="5" width="14" hidden="0" customWidth="1"/>
    <x:col min="6" max="6" width="14" hidden="0" customWidth="1"/>
    <x:col min="7" max="7" width="10" hidden="0" customWidth="1"/>
    <x:col min="8" max="8" width="14" hidden="0" customWidth="1"/>
    <x:col min="9" max="9" width="17" hidden="0" customWidth="1"/>
    <x:col min="10" max="10" width="17" hidden="0" customWidth="1"/>
    <x:col min="11" max="11" width="16" hidden="0" customWidth="1"/>
    <x:col min="12" max="12" width="2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Ogledne stavke narudžbi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" t="str">
        <x:v>Izvor: izmišljeni podaci pripremljeni za Zenbit vodič. Jedan redak predstavlja jednu stavku narudžbe.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2" t="str">
        <x:v>Iznosi su bez PDV-a. Cijena i nabavna cijena odnose se na jedan komad; popust je udio od 0 do 1.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8" customHeight="1">
      <x:c r="A5" s="35" t="str">
        <x:v>Narudžba</x:v>
      </x:c>
      <x:c r="B5" s="35" t="str">
        <x:v>Stavka</x:v>
      </x:c>
      <x:c r="C5" s="35" t="str">
        <x:v>Proizvod</x:v>
      </x:c>
      <x:c r="D5" s="35" t="str">
        <x:v>Količina</x:v>
      </x:c>
      <x:c r="E5" s="35" t="str">
        <x:v>Cijena / kom. (€)</x:v>
      </x:c>
      <x:c r="F5" s="35" t="str">
        <x:v>Nabavna / kom. (€)</x:v>
      </x:c>
      <x:c r="G5" s="35" t="str">
        <x:v>Popust</x:v>
      </x:c>
      <x:c r="H5" s="35" t="str">
        <x:v>Status</x:v>
      </x:c>
      <x:c r="I5" s="35" t="str">
        <x:v>Iznos nakon popusta (€)</x:v>
      </x:c>
      <x:c r="J5" s="35" t="str">
        <x:v>Nabavna vrijednost (€)</x:v>
      </x:c>
      <x:c r="K5" s="35" t="str">
        <x:v>Bruto razlika (€)</x:v>
      </x:c>
      <x:c r="L5" s="35" t="str">
        <x:v>Prva dovršena stavka narudžbe</x:v>
      </x:c>
    </x:row>
    <x:row r="6" ht="24" customHeight="1">
      <x:c r="A6" s="19" t="str">
        <x:v>N001</x:v>
      </x:c>
      <x:c r="B6" s="19" t="n">
        <x:v>1</x:v>
      </x:c>
      <x:c r="C6" s="19" t="str">
        <x:v>Tipkovnica</x:v>
      </x:c>
      <x:c r="D6" s="26" t="n">
        <x:v>2</x:v>
      </x:c>
      <x:c r="E6" s="27" t="n">
        <x:v>50</x:v>
      </x:c>
      <x:c r="F6" s="27" t="n">
        <x:v>30</x:v>
      </x:c>
      <x:c r="G6" s="28" t="n">
        <x:v>0</x:v>
      </x:c>
      <x:c r="H6" s="19" t="str">
        <x:v>Dovršeno</x:v>
      </x:c>
      <x:c r="I6" s="14" t="n">
        <x:f>D6*E6*(1-G6)</x:f>
        <x:v>100</x:v>
      </x:c>
      <x:c r="J6" s="14" t="n">
        <x:f>D6*F6</x:f>
        <x:v>60</x:v>
      </x:c>
      <x:c r="K6" s="14" t="n">
        <x:f>I6-J6</x:f>
        <x:v>40</x:v>
      </x:c>
      <x:c r="L6" s="29" t="n">
        <x:f>IF(H6="Dovršeno",IF(COUNTIFS($A$6:A6,A6,$H$6:H6,"Dovršeno")=1,1,0),0)</x:f>
        <x:v>1</x:v>
      </x:c>
    </x:row>
    <x:row r="7" ht="24" customHeight="1">
      <x:c r="A7" s="19" t="str">
        <x:v>N001</x:v>
      </x:c>
      <x:c r="B7" s="19" t="n">
        <x:v>2</x:v>
      </x:c>
      <x:c r="C7" s="19" t="str">
        <x:v>Miš</x:v>
      </x:c>
      <x:c r="D7" s="26" t="n">
        <x:v>1</x:v>
      </x:c>
      <x:c r="E7" s="27" t="n">
        <x:v>20</x:v>
      </x:c>
      <x:c r="F7" s="27" t="n">
        <x:v>10</x:v>
      </x:c>
      <x:c r="G7" s="28" t="n">
        <x:v>0</x:v>
      </x:c>
      <x:c r="H7" s="19" t="str">
        <x:v>Dovršeno</x:v>
      </x:c>
      <x:c r="I7" s="14" t="n">
        <x:f>D7*E7*(1-G7)</x:f>
        <x:v>20</x:v>
      </x:c>
      <x:c r="J7" s="14" t="n">
        <x:f>D7*F7</x:f>
        <x:v>10</x:v>
      </x:c>
      <x:c r="K7" s="14" t="n">
        <x:f>I7-J7</x:f>
        <x:v>10</x:v>
      </x:c>
      <x:c r="L7" s="29" t="n">
        <x:f>IF(H7="Dovršeno",IF(COUNTIFS($A$6:A7,A7,$H$6:H7,"Dovršeno")=1,1,0),0)</x:f>
        <x:v>0</x:v>
      </x:c>
    </x:row>
    <x:row r="8" ht="24" customHeight="1">
      <x:c r="A8" s="19" t="str">
        <x:v>N002</x:v>
      </x:c>
      <x:c r="B8" s="19" t="n">
        <x:v>1</x:v>
      </x:c>
      <x:c r="C8" s="19" t="str">
        <x:v>Monitor</x:v>
      </x:c>
      <x:c r="D8" s="26" t="n">
        <x:v>1</x:v>
      </x:c>
      <x:c r="E8" s="27" t="n">
        <x:v>200</x:v>
      </x:c>
      <x:c r="F8" s="27" t="n">
        <x:v>120</x:v>
      </x:c>
      <x:c r="G8" s="28" t="n">
        <x:v>0.1</x:v>
      </x:c>
      <x:c r="H8" s="19" t="str">
        <x:v>Dovršeno</x:v>
      </x:c>
      <x:c r="I8" s="14" t="n">
        <x:f>D8*E8*(1-G8)</x:f>
        <x:v>180</x:v>
      </x:c>
      <x:c r="J8" s="14" t="n">
        <x:f>D8*F8</x:f>
        <x:v>120</x:v>
      </x:c>
      <x:c r="K8" s="14" t="n">
        <x:f>I8-J8</x:f>
        <x:v>60</x:v>
      </x:c>
      <x:c r="L8" s="29" t="n">
        <x:f>IF(H8="Dovršeno",IF(COUNTIFS($A$6:A8,A8,$H$6:H8,"Dovršeno")=1,1,0),0)</x:f>
        <x:v>1</x:v>
      </x:c>
    </x:row>
    <x:row r="9" ht="24" customHeight="1">
      <x:c r="A9" s="19" t="str">
        <x:v>N003</x:v>
      </x:c>
      <x:c r="B9" s="19" t="n">
        <x:v>1</x:v>
      </x:c>
      <x:c r="C9" s="19" t="str">
        <x:v>Tipkovnica</x:v>
      </x:c>
      <x:c r="D9" s="26" t="n">
        <x:v>3</x:v>
      </x:c>
      <x:c r="E9" s="27" t="n">
        <x:v>50</x:v>
      </x:c>
      <x:c r="F9" s="27" t="n">
        <x:v>30</x:v>
      </x:c>
      <x:c r="G9" s="28" t="n">
        <x:v>0.1</x:v>
      </x:c>
      <x:c r="H9" s="19" t="str">
        <x:v>Dovršeno</x:v>
      </x:c>
      <x:c r="I9" s="14" t="n">
        <x:f>D9*E9*(1-G9)</x:f>
        <x:v>135</x:v>
      </x:c>
      <x:c r="J9" s="14" t="n">
        <x:f>D9*F9</x:f>
        <x:v>90</x:v>
      </x:c>
      <x:c r="K9" s="14" t="n">
        <x:f>I9-J9</x:f>
        <x:v>45</x:v>
      </x:c>
      <x:c r="L9" s="29" t="n">
        <x:f>IF(H9="Dovršeno",IF(COUNTIFS($A$6:A9,A9,$H$6:H9,"Dovršeno")=1,1,0),0)</x:f>
        <x:v>1</x:v>
      </x:c>
    </x:row>
    <x:row r="10" ht="24" customHeight="1">
      <x:c r="A10" s="19" t="str">
        <x:v>N004</x:v>
      </x:c>
      <x:c r="B10" s="19" t="n">
        <x:v>1</x:v>
      </x:c>
      <x:c r="C10" s="19" t="str">
        <x:v>Monitor</x:v>
      </x:c>
      <x:c r="D10" s="26" t="n">
        <x:v>2</x:v>
      </x:c>
      <x:c r="E10" s="27" t="n">
        <x:v>200</x:v>
      </x:c>
      <x:c r="F10" s="27" t="n">
        <x:v>120</x:v>
      </x:c>
      <x:c r="G10" s="28" t="n">
        <x:v>0</x:v>
      </x:c>
      <x:c r="H10" s="19" t="str">
        <x:v>Otkazano</x:v>
      </x:c>
      <x:c r="I10" s="14" t="n">
        <x:f>D10*E10*(1-G10)</x:f>
        <x:v>400</x:v>
      </x:c>
      <x:c r="J10" s="14" t="n">
        <x:f>D10*F10</x:f>
        <x:v>240</x:v>
      </x:c>
      <x:c r="K10" s="14" t="n">
        <x:f>I10-J10</x:f>
        <x:v>160</x:v>
      </x:c>
      <x:c r="L10" s="29" t="n">
        <x:f>IF(H10="Dovršeno",IF(COUNTIFS($A$6:A10,A10,$H$6:H10,"Dovršeno")=1,1,0),0)</x:f>
        <x:v>0</x:v>
      </x:c>
    </x:row>
    <x:row r="11" ht="24" customHeight="1">
      <x:c r="A11" s="19" t="str">
        <x:v>N005</x:v>
      </x:c>
      <x:c r="B11" s="19" t="n">
        <x:v>1</x:v>
      </x:c>
      <x:c r="C11" s="19" t="str">
        <x:v>Miš</x:v>
      </x:c>
      <x:c r="D11" s="26" t="n">
        <x:v>5</x:v>
      </x:c>
      <x:c r="E11" s="27" t="n">
        <x:v>20</x:v>
      </x:c>
      <x:c r="F11" s="27" t="n">
        <x:v>10</x:v>
      </x:c>
      <x:c r="G11" s="28" t="n">
        <x:v>0.2</x:v>
      </x:c>
      <x:c r="H11" s="19" t="str">
        <x:v>Dovršeno</x:v>
      </x:c>
      <x:c r="I11" s="14" t="n">
        <x:f>D11*E11*(1-G11)</x:f>
        <x:v>80</x:v>
      </x:c>
      <x:c r="J11" s="14" t="n">
        <x:f>D11*F11</x:f>
        <x:v>50</x:v>
      </x:c>
      <x:c r="K11" s="14" t="n">
        <x:f>I11-J11</x:f>
        <x:v>30</x:v>
      </x:c>
      <x:c r="L11" s="29" t="n">
        <x:f>IF(H11="Dovršeno",IF(COUNTIFS($A$6:A11,A11,$H$6:H11,"Dovršeno")=1,1,0),0)</x:f>
        <x:v>1</x:v>
      </x:c>
    </x:row>
    <x:row r="12" ht="24" customHeight="1">
      <x:c r="A12" s="19" t="str">
        <x:v>N006</x:v>
      </x:c>
      <x:c r="B12" s="19" t="n">
        <x:v>1</x:v>
      </x:c>
      <x:c r="C12" s="19" t="str">
        <x:v>Monitor</x:v>
      </x:c>
      <x:c r="D12" s="26" t="n">
        <x:v>1</x:v>
      </x:c>
      <x:c r="E12" s="27" t="n">
        <x:v>200</x:v>
      </x:c>
      <x:c r="F12" s="27" t="n">
        <x:v>120</x:v>
      </x:c>
      <x:c r="G12" s="28" t="n">
        <x:v>0</x:v>
      </x:c>
      <x:c r="H12" s="19" t="str">
        <x:v>Dovršeno</x:v>
      </x:c>
      <x:c r="I12" s="14" t="n">
        <x:f>D12*E12*(1-G12)</x:f>
        <x:v>200</x:v>
      </x:c>
      <x:c r="J12" s="14" t="n">
        <x:f>D12*F12</x:f>
        <x:v>120</x:v>
      </x:c>
      <x:c r="K12" s="14" t="n">
        <x:f>I12-J12</x:f>
        <x:v>80</x:v>
      </x:c>
      <x:c r="L12" s="29" t="n">
        <x:f>IF(H12="Dovršeno",IF(COUNTIFS($A$6:A12,A12,$H$6:H12,"Dovršeno")=1,1,0),0)</x:f>
        <x:v>1</x:v>
      </x:c>
    </x:row>
    <x:row r="13" ht="24" customHeight="1">
      <x:c r="A13" s="19" t="str">
        <x:v>N007</x:v>
      </x:c>
      <x:c r="B13" s="19" t="n">
        <x:v>1</x:v>
      </x:c>
      <x:c r="C13" s="19" t="str">
        <x:v>Tipkovnica</x:v>
      </x:c>
      <x:c r="D13" s="26" t="n">
        <x:v>1</x:v>
      </x:c>
      <x:c r="E13" s="27" t="n">
        <x:v>50</x:v>
      </x:c>
      <x:c r="F13" s="27" t="n">
        <x:v>30</x:v>
      </x:c>
      <x:c r="G13" s="28" t="n">
        <x:v>0</x:v>
      </x:c>
      <x:c r="H13" s="19" t="str">
        <x:v>Otkazano</x:v>
      </x:c>
      <x:c r="I13" s="14" t="n">
        <x:f>D13*E13*(1-G13)</x:f>
        <x:v>50</x:v>
      </x:c>
      <x:c r="J13" s="14" t="n">
        <x:f>D13*F13</x:f>
        <x:v>30</x:v>
      </x:c>
      <x:c r="K13" s="14" t="n">
        <x:f>I13-J13</x:f>
        <x:v>20</x:v>
      </x:c>
      <x:c r="L13" s="29" t="n">
        <x:f>IF(H13="Dovršeno",IF(COUNTIFS($A$6:A13,A13,$H$6:H13,"Dovršeno")=1,1,0),0)</x:f>
        <x:v>0</x:v>
      </x:c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4" customHeight="1">
      <x:c r="A15" s="2" t="str">
        <x:v>A–H: ulazni podaci. I–K: izračun po stavci, uključujući otkazane. List Provjera filtrira samo Dovršeno. L: 1 označava prvu dovršenu stavku iste narudžbe.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</x:sheetData>
  <x:dataValidations count="1">
    <x:dataValidation type="list" sqref="H6:H13">
      <x:formula1>"Dovršeno,Otkazano"</x:formula1>
    </x:dataValidation>
  </x:dataValidations>
  <x:pageMargins left="0.7" right="0.7" top="0.75" bottom="0.75" header="0.3" footer="0.3"/>
</x:worksheet>
</file>